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Загрузки\"/>
    </mc:Choice>
  </mc:AlternateContent>
  <bookViews>
    <workbookView xWindow="0" yWindow="0" windowWidth="23040" windowHeight="9384" tabRatio="730" activeTab="1"/>
  </bookViews>
  <sheets>
    <sheet name="Объявление СС" sheetId="8" r:id="rId1"/>
    <sheet name="Смета" sheetId="9" r:id="rId2"/>
    <sheet name="Бюллетень" sheetId="10" r:id="rId3"/>
    <sheet name="Лист регистрации" sheetId="12" r:id="rId4"/>
  </sheets>
  <definedNames>
    <definedName name="_xlnm.Print_Area" localSheetId="2">Бюллетень!$A$1:$I$36</definedName>
    <definedName name="_xlnm.Print_Area" localSheetId="3">'Лист регистрации'!$A$1:$E$44</definedName>
    <definedName name="_xlnm.Print_Area" localSheetId="1">Смета!$A$1:$D$33</definedName>
  </definedNames>
  <calcPr calcId="152511"/>
</workbook>
</file>

<file path=xl/calcChain.xml><?xml version="1.0" encoding="utf-8"?>
<calcChain xmlns="http://schemas.openxmlformats.org/spreadsheetml/2006/main">
  <c r="C26" i="9" l="1"/>
  <c r="C22" i="9"/>
  <c r="C28" i="9"/>
  <c r="D31" i="9"/>
  <c r="D15" i="9"/>
  <c r="D10" i="9"/>
  <c r="C29" i="9"/>
  <c r="C27" i="9"/>
  <c r="C21" i="9"/>
  <c r="C32" i="9"/>
  <c r="D33" i="9"/>
  <c r="C5" i="9"/>
  <c r="C7" i="9"/>
  <c r="D21" i="9"/>
  <c r="D32" i="9"/>
</calcChain>
</file>

<file path=xl/sharedStrings.xml><?xml version="1.0" encoding="utf-8"?>
<sst xmlns="http://schemas.openxmlformats.org/spreadsheetml/2006/main" count="121" uniqueCount="95">
  <si>
    <t>№ п/п</t>
  </si>
  <si>
    <t>Наименование статей расходов</t>
  </si>
  <si>
    <t xml:space="preserve"> ФОТ</t>
  </si>
  <si>
    <t>Налоги</t>
  </si>
  <si>
    <t>Повестка дня:</t>
  </si>
  <si>
    <t>Выбор секретаря собрания.</t>
  </si>
  <si>
    <t>Выбор счетной комиссии.</t>
  </si>
  <si>
    <t>Определение  места хранения протокола и бюллетеней общего собрания.</t>
  </si>
  <si>
    <t>Форма проведения собрания - очно -заочная.</t>
  </si>
  <si>
    <t>Выбор председателя собрания.</t>
  </si>
  <si>
    <t>Расходы на ФОТ и налоги</t>
  </si>
  <si>
    <t xml:space="preserve">Механизированная чистка и вывоз снега </t>
  </si>
  <si>
    <t>Круглосуточная охрана</t>
  </si>
  <si>
    <t xml:space="preserve">Бюллетень
</t>
  </si>
  <si>
    <t>ФИО</t>
  </si>
  <si>
    <t>Решение:</t>
  </si>
  <si>
    <t>ЗА</t>
  </si>
  <si>
    <t>ПРОТИВ</t>
  </si>
  <si>
    <t>ВОЗДЕРЖАЛСЯ</t>
  </si>
  <si>
    <t>адрес</t>
  </si>
  <si>
    <t>1.</t>
  </si>
  <si>
    <t>1.1</t>
  </si>
  <si>
    <t>1.2</t>
  </si>
  <si>
    <t>2.</t>
  </si>
  <si>
    <t>4.</t>
  </si>
  <si>
    <t>Бухгалтер ТСН</t>
  </si>
  <si>
    <t>подпись</t>
  </si>
  <si>
    <t>адрес объекта</t>
  </si>
  <si>
    <t>о проведении очередного  собрания  членов ТСН "Березки-Новолуговое"</t>
  </si>
  <si>
    <t>очно-заочного голосования членов ТСН «Березки-Новолуговое"</t>
  </si>
  <si>
    <t>1.3.</t>
  </si>
  <si>
    <t>1.4.</t>
  </si>
  <si>
    <t>3</t>
  </si>
  <si>
    <t>3.1</t>
  </si>
  <si>
    <t>3.2</t>
  </si>
  <si>
    <t>Инициатор созыва  собрания Правление ТСН "Березки-Новолуговое"</t>
  </si>
  <si>
    <t xml:space="preserve">ИТОГО Расходы
</t>
  </si>
  <si>
    <t xml:space="preserve">ИТОГО Доходы
</t>
  </si>
  <si>
    <t>Форма проведения собрания - очно-заочная.</t>
  </si>
  <si>
    <t xml:space="preserve">Расходы на содержание и текущий ремонт общего имущества выполняемые на договорной основе </t>
  </si>
  <si>
    <t>Наименование статей доходов</t>
  </si>
  <si>
    <t xml:space="preserve">Вознаграждение Председателю Правления ТСН </t>
  </si>
  <si>
    <t xml:space="preserve"> Начисление собственникам за содержание</t>
  </si>
  <si>
    <t xml:space="preserve"> Доходы от сдачи в аренду (Размещение оборудования Ростелеком)</t>
  </si>
  <si>
    <t>Резерв на отпуск и замещение</t>
  </si>
  <si>
    <t>НДФЛ</t>
  </si>
  <si>
    <t>Санитарное  обслуживание, в том числе: комплексная уборка от мусора дорог, въездной зоны, детской площадки;  ручное перемещение снега в холодный период  или стрижка газонов в теплый период  въездной зоны, зон общего пользования (не включая зон индивидуального пользования вдоль междомовых проездов), детской площадки; ежедневная уборка площадки для сбора мусора; уборка помещений для персонала.</t>
  </si>
  <si>
    <t>Офисные  расходы, в том числе: предоставление услуг по ведению и обслуживанию сайта; ведение личных кабинетов на сайте; обеспечение телефонной связи;  юридические услуги по работе с должниками; обеспечение офисной  техникой и канцелярскими товарами; предоставление ПО для ведения учета.</t>
  </si>
  <si>
    <t>Управляющий ТСН</t>
  </si>
  <si>
    <t>Налоги с ФОТ</t>
  </si>
  <si>
    <t xml:space="preserve">Налоги УСН </t>
  </si>
  <si>
    <r>
      <t xml:space="preserve">Тариф на 1 кв.м. в мес </t>
    </r>
    <r>
      <rPr>
        <b/>
        <i/>
        <sz val="12"/>
        <rFont val="Times New Roman"/>
        <family val="1"/>
        <charset val="204"/>
      </rPr>
      <t>(жилая и нежилая)</t>
    </r>
    <r>
      <rPr>
        <b/>
        <sz val="12"/>
        <rFont val="Times New Roman"/>
        <family val="1"/>
        <charset val="204"/>
      </rPr>
      <t xml:space="preserve"> S=62467,6</t>
    </r>
  </si>
  <si>
    <t>Сумма в месяц, р.</t>
  </si>
  <si>
    <t xml:space="preserve"> Для участия в собрании необходимо иметь документ, подтверждающий личность. </t>
  </si>
  <si>
    <t>Дополнительно сообщаем, что если Вы не можете принять личное участие в голосовании на собрании членов ТСН, то за Вас может проголосовать Ваш представитель, имеющий доверенность на голосование, оформленную в соответствии с законодательством  Российской Федерации</t>
  </si>
  <si>
    <t>Утверждено протоколом №</t>
  </si>
  <si>
    <t>Ознакомиться с информацией и материалами по данному собранию Вы можете по адресу: с. Новолуговое, мкр-он Березки-2, Первый квартал, д. 86 в часы приема Управляющего ТСН.</t>
  </si>
  <si>
    <t>Тариф  за содержание для собственников за м2, с учетом дополнительных доходов</t>
  </si>
  <si>
    <t>1. Выбрать Председателем собрания Давыдову Т.Г.</t>
  </si>
  <si>
    <t>ФИО члена ТСН</t>
  </si>
  <si>
    <t>2. Выбрать Секретарем собрания Данилова С.Н.</t>
  </si>
  <si>
    <t xml:space="preserve">площадь </t>
  </si>
  <si>
    <t>Административно-управленческие расходы  и развитие</t>
  </si>
  <si>
    <t>2.2</t>
  </si>
  <si>
    <t>2.3</t>
  </si>
  <si>
    <t>2.1</t>
  </si>
  <si>
    <t>Резерв на непредвиденные расходы, в том числе выполнение требований законодательства  в случае внесения изменений и пр.</t>
  </si>
  <si>
    <t>Административные расходы , в т. ч.  аренда помещений для персонала, услуги связи (Интернет), электронная отчетность,  ключи доступа, обслуживание ККТ,услуги банка (СберБанк), оплата госпошлин и прочие платежи.</t>
  </si>
  <si>
    <t xml:space="preserve">Срок окончания голосования 30 июля 2020г. в 20:00. Бюллетени должны быть до 20:00 30.07.2020 года предоставлены инициатору проведения собрания </t>
  </si>
  <si>
    <t>Утверждение отчета за прошедший период</t>
  </si>
  <si>
    <t xml:space="preserve"> Утверждение сметы по управлению  и содержанию общих зон микрорайона "Березки 2".  Начало действия сметы 01 августа 2020 года</t>
  </si>
  <si>
    <t>Срок окончания голосования 30 июля 2020г. В 20:00</t>
  </si>
  <si>
    <t>3. Выбрать в счетную комиссию  собрания Пантелееву ОА.,  Казакова Д.А.</t>
  </si>
  <si>
    <t xml:space="preserve">Список членов ТСН "Березки-Новолуговое", принявших участие в очно- заочном голосовании членов ТСН "Березки-Новолуговое" 06.07.2020г - 30.07.2020 г. </t>
  </si>
  <si>
    <r>
      <t xml:space="preserve">Дата проведения очной встречи 30 июля </t>
    </r>
    <r>
      <rPr>
        <b/>
        <sz val="20"/>
        <color indexed="10"/>
        <rFont val="Calibri"/>
        <family val="2"/>
        <charset val="204"/>
      </rPr>
      <t xml:space="preserve"> </t>
    </r>
    <r>
      <rPr>
        <b/>
        <sz val="20"/>
        <rFont val="Calibri"/>
        <family val="2"/>
        <charset val="204"/>
      </rPr>
      <t xml:space="preserve">2020г. В 18:00   по адресу Первый квартал Зона детской площадки </t>
    </r>
  </si>
  <si>
    <t>Ежемесячная смета доходов и расходов ТСН «Березки-Новолуговое»
Начало действия  01 августа 2020 года.</t>
  </si>
  <si>
    <t>Благоустройство общественных зон</t>
  </si>
  <si>
    <t>Техническое обслуживание, в том числе:  дежурство с 8.00 до 20.00 ежедневно  электриков и сантехников; модернизация, ремонт и обслуживание  общих зон микрорайона (в т.ч. посадка деревьев, обновление и пр.); обслуживание системы видеонаблюдения, шлагбаума, системы доступа; круглосуточное аварийное обслуживание;  по необходимости  ремонт разрушенного дорожного покрытия .</t>
  </si>
  <si>
    <t>Проведение общественных мероприятий</t>
  </si>
  <si>
    <t>2.4</t>
  </si>
  <si>
    <t>2.5</t>
  </si>
  <si>
    <t>Срок подсчета голосов  с 20:00 30.07.2020г до 12:00 09.08.2020г</t>
  </si>
  <si>
    <t xml:space="preserve">Срок начала заочного голосования 09:00 08 июля  2020г. </t>
  </si>
  <si>
    <t>Собрание проводится с 09:00 08.07.2020г.до 20:00 30.07.2020г</t>
  </si>
  <si>
    <r>
      <t xml:space="preserve">                                                                             СООБЩЕНИЕ                                           </t>
    </r>
    <r>
      <rPr>
        <b/>
        <sz val="12"/>
        <color indexed="8"/>
        <rFont val="Calibri"/>
        <family val="2"/>
        <charset val="204"/>
      </rPr>
      <t xml:space="preserve"> 28.06.2020</t>
    </r>
    <r>
      <rPr>
        <b/>
        <sz val="20"/>
        <color indexed="8"/>
        <rFont val="Calibri"/>
        <family val="2"/>
        <charset val="204"/>
      </rPr>
      <t xml:space="preserve">
</t>
    </r>
  </si>
  <si>
    <t xml:space="preserve">Срок начала голосования 08  июля  2020г. </t>
  </si>
  <si>
    <r>
      <t xml:space="preserve">Инициатор созыва  собрания </t>
    </r>
    <r>
      <rPr>
        <b/>
        <sz val="10"/>
        <color indexed="8"/>
        <rFont val="Times New Roman"/>
        <family val="1"/>
        <charset val="204"/>
      </rPr>
      <t>Правление ТСН "Березки-Новолуговое"</t>
    </r>
  </si>
  <si>
    <t>4. Утвердить отчет за предыдущий период</t>
  </si>
  <si>
    <t>5. Утвердить смету по управлению  и содержанию общих зон микрорайона "Березки 2"  с 01 августа 2020 года  с тарифом 29 рублей с м2 площади помещения в собственности или владении.</t>
  </si>
  <si>
    <t>6. Определить  место хранения протокола и бюллетеней общего собрания по адресу: Новосибирская область, Новосибирский район,с/с Новолуговской , село Новолуговое , микрорайон "Березки-2", Квартал Первый, дом 86</t>
  </si>
  <si>
    <t xml:space="preserve">Подпись _________________/________________________________ Дата:      “_____” ________________ 2020г. </t>
  </si>
  <si>
    <t>________________________________________ Собственник объекта  ________________________________</t>
  </si>
  <si>
    <t>____________________ ________________________№ записи ЕГРП ___________ Площадь объекта _______</t>
  </si>
  <si>
    <t>дата</t>
  </si>
  <si>
    <t>Развитие инфраструктуры в т.ч. модернизация и развитие зон детской и спорт площадок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</si>
</sst>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20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20"/>
      <name val="Calibri"/>
      <family val="2"/>
      <charset val="204"/>
    </font>
    <font>
      <b/>
      <sz val="20"/>
      <color indexed="10"/>
      <name val="Calibri"/>
      <family val="2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6"/>
      <name val="Times New Roman"/>
      <family val="1"/>
      <charset val="204"/>
    </font>
    <font>
      <b/>
      <sz val="7"/>
      <name val="Times New Roman"/>
      <family val="1"/>
      <charset val="204"/>
    </font>
    <font>
      <sz val="12"/>
      <name val="Arial"/>
      <family val="2"/>
      <charset val="204"/>
    </font>
    <font>
      <sz val="14"/>
      <name val="Arial"/>
      <family val="2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24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3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126">
    <xf numFmtId="0" fontId="0" fillId="0" borderId="0" xfId="0">
      <alignment vertical="top"/>
    </xf>
    <xf numFmtId="0" fontId="24" fillId="0" borderId="0" xfId="0" applyFont="1" applyAlignment="1"/>
    <xf numFmtId="0" fontId="24" fillId="0" borderId="0" xfId="0" applyFont="1">
      <alignment vertical="top"/>
    </xf>
    <xf numFmtId="0" fontId="25" fillId="0" borderId="0" xfId="0" applyFont="1" applyAlignment="1">
      <alignment horizontal="center" vertical="center" wrapText="1"/>
    </xf>
    <xf numFmtId="0" fontId="24" fillId="0" borderId="0" xfId="0" applyFont="1" applyAlignment="1">
      <alignment vertical="top" wrapText="1"/>
    </xf>
    <xf numFmtId="0" fontId="26" fillId="0" borderId="0" xfId="0" applyFont="1">
      <alignment vertical="top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11" fillId="0" borderId="0" xfId="0" applyFont="1" applyAlignment="1">
      <alignment wrapText="1"/>
    </xf>
    <xf numFmtId="49" fontId="2" fillId="0" borderId="0" xfId="0" applyNumberFormat="1" applyFont="1" applyFill="1" applyBorder="1" applyAlignment="1" applyProtection="1">
      <alignment vertical="top"/>
    </xf>
    <xf numFmtId="49" fontId="3" fillId="0" borderId="1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left" vertical="top" wrapText="1"/>
    </xf>
    <xf numFmtId="49" fontId="3" fillId="2" borderId="1" xfId="0" applyNumberFormat="1" applyFont="1" applyFill="1" applyBorder="1" applyAlignment="1" applyProtection="1">
      <alignment horizontal="left" vertical="top" wrapText="1"/>
    </xf>
    <xf numFmtId="49" fontId="4" fillId="3" borderId="1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top" wrapText="1"/>
    </xf>
    <xf numFmtId="49" fontId="5" fillId="4" borderId="1" xfId="0" applyNumberFormat="1" applyFont="1" applyFill="1" applyBorder="1" applyAlignment="1" applyProtection="1">
      <alignment horizontal="left" vertical="top" wrapText="1"/>
    </xf>
    <xf numFmtId="4" fontId="9" fillId="3" borderId="1" xfId="0" applyNumberFormat="1" applyFont="1" applyFill="1" applyBorder="1" applyAlignment="1" applyProtection="1">
      <alignment horizontal="right" vertical="top"/>
    </xf>
    <xf numFmtId="4" fontId="6" fillId="2" borderId="1" xfId="0" applyNumberFormat="1" applyFont="1" applyFill="1" applyBorder="1" applyAlignment="1" applyProtection="1">
      <alignment horizontal="right" vertical="top"/>
    </xf>
    <xf numFmtId="4" fontId="10" fillId="4" borderId="1" xfId="0" applyNumberFormat="1" applyFont="1" applyFill="1" applyBorder="1" applyAlignment="1" applyProtection="1">
      <alignment horizontal="right" vertical="top"/>
    </xf>
    <xf numFmtId="4" fontId="9" fillId="0" borderId="1" xfId="0" applyNumberFormat="1" applyFont="1" applyFill="1" applyBorder="1" applyAlignment="1" applyProtection="1">
      <alignment horizontal="right" vertical="top"/>
    </xf>
    <xf numFmtId="49" fontId="2" fillId="0" borderId="0" xfId="0" applyNumberFormat="1" applyFont="1" applyFill="1" applyBorder="1" applyAlignment="1" applyProtection="1">
      <alignment horizontal="center" vertical="top"/>
    </xf>
    <xf numFmtId="49" fontId="3" fillId="2" borderId="1" xfId="0" applyNumberFormat="1" applyFont="1" applyFill="1" applyBorder="1" applyAlignment="1" applyProtection="1">
      <alignment horizontal="center" vertical="top"/>
    </xf>
    <xf numFmtId="49" fontId="3" fillId="3" borderId="1" xfId="0" applyNumberFormat="1" applyFont="1" applyFill="1" applyBorder="1" applyAlignment="1" applyProtection="1">
      <alignment horizontal="center" vertical="top"/>
    </xf>
    <xf numFmtId="49" fontId="2" fillId="0" borderId="1" xfId="0" applyNumberFormat="1" applyFont="1" applyFill="1" applyBorder="1" applyAlignment="1" applyProtection="1">
      <alignment horizontal="center" vertical="top"/>
    </xf>
    <xf numFmtId="49" fontId="3" fillId="4" borderId="1" xfId="0" applyNumberFormat="1" applyFont="1" applyFill="1" applyBorder="1" applyAlignment="1" applyProtection="1">
      <alignment horizontal="center" vertical="top"/>
    </xf>
    <xf numFmtId="0" fontId="29" fillId="0" borderId="1" xfId="0" applyFont="1" applyFill="1" applyBorder="1" applyAlignment="1">
      <alignment horizontal="left" vertical="top" wrapText="1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/>
    <xf numFmtId="0" fontId="29" fillId="0" borderId="0" xfId="0" applyFont="1" applyAlignment="1">
      <alignment horizontal="left" vertical="center" wrapText="1"/>
    </xf>
    <xf numFmtId="2" fontId="3" fillId="0" borderId="2" xfId="0" applyNumberFormat="1" applyFont="1" applyFill="1" applyBorder="1" applyAlignment="1" applyProtection="1">
      <alignment horizontal="center" vertical="center" wrapText="1"/>
    </xf>
    <xf numFmtId="4" fontId="10" fillId="0" borderId="2" xfId="0" applyNumberFormat="1" applyFont="1" applyFill="1" applyBorder="1" applyAlignment="1" applyProtection="1">
      <alignment horizontal="right" vertical="top"/>
    </xf>
    <xf numFmtId="4" fontId="10" fillId="4" borderId="1" xfId="0" applyNumberFormat="1" applyFont="1" applyFill="1" applyBorder="1" applyAlignment="1" applyProtection="1">
      <alignment vertical="top"/>
    </xf>
    <xf numFmtId="4" fontId="3" fillId="0" borderId="1" xfId="0" applyNumberFormat="1" applyFont="1" applyFill="1" applyBorder="1" applyAlignment="1" applyProtection="1">
      <alignment vertical="center" wrapText="1"/>
    </xf>
    <xf numFmtId="49" fontId="15" fillId="0" borderId="1" xfId="0" applyNumberFormat="1" applyFont="1" applyFill="1" applyBorder="1" applyAlignment="1" applyProtection="1">
      <alignment horizontal="center" vertical="center"/>
    </xf>
    <xf numFmtId="2" fontId="15" fillId="0" borderId="1" xfId="0" applyNumberFormat="1" applyFont="1" applyFill="1" applyBorder="1" applyAlignment="1" applyProtection="1">
      <alignment horizontal="center" vertical="center" wrapText="1"/>
    </xf>
    <xf numFmtId="2" fontId="15" fillId="0" borderId="2" xfId="0" applyNumberFormat="1" applyFont="1" applyFill="1" applyBorder="1" applyAlignment="1" applyProtection="1">
      <alignment horizontal="center" vertical="center" wrapText="1"/>
    </xf>
    <xf numFmtId="0" fontId="29" fillId="0" borderId="3" xfId="0" applyFont="1" applyFill="1" applyBorder="1" applyAlignment="1">
      <alignment horizontal="left" vertical="top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 applyProtection="1">
      <alignment vertical="top"/>
    </xf>
    <xf numFmtId="2" fontId="16" fillId="0" borderId="0" xfId="0" applyNumberFormat="1" applyFont="1" applyFill="1" applyBorder="1" applyAlignment="1" applyProtection="1">
      <alignment vertical="top" wrapText="1"/>
    </xf>
    <xf numFmtId="0" fontId="16" fillId="0" borderId="0" xfId="0" applyNumberFormat="1" applyFont="1" applyFill="1" applyBorder="1" applyAlignment="1" applyProtection="1">
      <alignment vertical="top"/>
    </xf>
    <xf numFmtId="2" fontId="9" fillId="0" borderId="0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Fill="1">
      <alignment vertical="top"/>
    </xf>
    <xf numFmtId="0" fontId="15" fillId="0" borderId="0" xfId="0" applyNumberFormat="1" applyFont="1" applyFill="1" applyBorder="1" applyAlignment="1" applyProtection="1">
      <alignment vertical="top"/>
    </xf>
    <xf numFmtId="0" fontId="17" fillId="0" borderId="0" xfId="0" applyNumberFormat="1" applyFont="1" applyFill="1" applyBorder="1" applyAlignment="1" applyProtection="1">
      <alignment vertical="top"/>
    </xf>
    <xf numFmtId="0" fontId="14" fillId="0" borderId="0" xfId="0" applyNumberFormat="1" applyFont="1" applyFill="1" applyBorder="1" applyAlignment="1" applyProtection="1">
      <alignment vertical="top"/>
    </xf>
    <xf numFmtId="0" fontId="16" fillId="0" borderId="4" xfId="0" applyFont="1" applyBorder="1">
      <alignment vertical="top"/>
    </xf>
    <xf numFmtId="4" fontId="6" fillId="5" borderId="1" xfId="0" applyNumberFormat="1" applyFont="1" applyFill="1" applyBorder="1" applyAlignment="1" applyProtection="1">
      <alignment vertical="top"/>
    </xf>
    <xf numFmtId="4" fontId="16" fillId="0" borderId="0" xfId="0" applyNumberFormat="1" applyFont="1" applyFill="1" applyBorder="1" applyAlignment="1" applyProtection="1">
      <alignment vertical="top"/>
    </xf>
    <xf numFmtId="4" fontId="9" fillId="0" borderId="1" xfId="0" applyNumberFormat="1" applyFont="1" applyFill="1" applyBorder="1" applyAlignment="1" applyProtection="1">
      <alignment vertical="top"/>
    </xf>
    <xf numFmtId="4" fontId="18" fillId="0" borderId="1" xfId="0" applyNumberFormat="1" applyFont="1" applyFill="1" applyBorder="1" applyAlignment="1" applyProtection="1">
      <alignment vertical="top"/>
    </xf>
    <xf numFmtId="0" fontId="16" fillId="0" borderId="1" xfId="0" applyNumberFormat="1" applyFont="1" applyFill="1" applyBorder="1" applyAlignment="1" applyProtection="1">
      <alignment horizontal="center" vertical="top"/>
    </xf>
    <xf numFmtId="4" fontId="16" fillId="0" borderId="0" xfId="0" applyNumberFormat="1" applyFont="1">
      <alignment vertical="top"/>
    </xf>
    <xf numFmtId="0" fontId="16" fillId="0" borderId="0" xfId="0" applyFont="1">
      <alignment vertical="top"/>
    </xf>
    <xf numFmtId="4" fontId="3" fillId="6" borderId="1" xfId="0" applyNumberFormat="1" applyFont="1" applyFill="1" applyBorder="1" applyAlignment="1" applyProtection="1">
      <alignment vertical="top"/>
    </xf>
    <xf numFmtId="4" fontId="3" fillId="6" borderId="1" xfId="0" applyNumberFormat="1" applyFont="1" applyFill="1" applyBorder="1">
      <alignment vertical="top"/>
    </xf>
    <xf numFmtId="49" fontId="15" fillId="6" borderId="1" xfId="0" applyNumberFormat="1" applyFont="1" applyFill="1" applyBorder="1" applyAlignment="1" applyProtection="1">
      <alignment vertical="top"/>
    </xf>
    <xf numFmtId="4" fontId="9" fillId="0" borderId="5" xfId="0" applyNumberFormat="1" applyFont="1" applyFill="1" applyBorder="1" applyAlignment="1" applyProtection="1">
      <alignment horizontal="right" vertical="top"/>
    </xf>
    <xf numFmtId="4" fontId="9" fillId="0" borderId="6" xfId="0" applyNumberFormat="1" applyFont="1" applyFill="1" applyBorder="1" applyAlignment="1" applyProtection="1">
      <alignment horizontal="right" vertical="top"/>
    </xf>
    <xf numFmtId="4" fontId="10" fillId="0" borderId="5" xfId="0" applyNumberFormat="1" applyFont="1" applyFill="1" applyBorder="1" applyAlignment="1" applyProtection="1">
      <alignment horizontal="right" vertical="top"/>
    </xf>
    <xf numFmtId="4" fontId="10" fillId="0" borderId="7" xfId="0" applyNumberFormat="1" applyFont="1" applyFill="1" applyBorder="1" applyAlignment="1" applyProtection="1">
      <alignment horizontal="right" vertical="top"/>
    </xf>
    <xf numFmtId="4" fontId="9" fillId="0" borderId="7" xfId="0" applyNumberFormat="1" applyFont="1" applyFill="1" applyBorder="1" applyAlignment="1" applyProtection="1">
      <alignment horizontal="right" vertical="top"/>
    </xf>
    <xf numFmtId="4" fontId="6" fillId="0" borderId="7" xfId="0" applyNumberFormat="1" applyFont="1" applyFill="1" applyBorder="1" applyAlignment="1" applyProtection="1">
      <alignment horizontal="right" vertical="top"/>
    </xf>
    <xf numFmtId="49" fontId="16" fillId="0" borderId="0" xfId="0" applyNumberFormat="1" applyFont="1" applyFill="1" applyBorder="1" applyAlignment="1" applyProtection="1">
      <alignment horizontal="center" vertical="top"/>
    </xf>
    <xf numFmtId="49" fontId="2" fillId="0" borderId="1" xfId="0" applyNumberFormat="1" applyFont="1" applyFill="1" applyBorder="1" applyAlignment="1" applyProtection="1">
      <alignment horizontal="center" vertical="top" wrapText="1"/>
    </xf>
    <xf numFmtId="49" fontId="3" fillId="6" borderId="1" xfId="0" applyNumberFormat="1" applyFont="1" applyFill="1" applyBorder="1" applyAlignment="1" applyProtection="1">
      <alignment horizontal="center" vertical="top"/>
    </xf>
    <xf numFmtId="0" fontId="31" fillId="0" borderId="0" xfId="0" applyFont="1" applyAlignment="1">
      <alignment horizontal="left" vertical="center"/>
    </xf>
    <xf numFmtId="0" fontId="16" fillId="0" borderId="0" xfId="0" applyFont="1" applyAlignment="1"/>
    <xf numFmtId="0" fontId="18" fillId="0" borderId="0" xfId="0" applyFont="1" applyAlignment="1"/>
    <xf numFmtId="0" fontId="11" fillId="0" borderId="0" xfId="0" applyFont="1" applyAlignment="1"/>
    <xf numFmtId="0" fontId="14" fillId="0" borderId="0" xfId="0" applyFont="1" applyAlignment="1"/>
    <xf numFmtId="0" fontId="20" fillId="0" borderId="0" xfId="0" applyFont="1" applyAlignment="1"/>
    <xf numFmtId="0" fontId="21" fillId="0" borderId="0" xfId="0" applyFont="1" applyAlignment="1"/>
    <xf numFmtId="0" fontId="31" fillId="0" borderId="1" xfId="0" applyFont="1" applyFill="1" applyBorder="1" applyAlignment="1">
      <alignment horizontal="left" vertical="top" wrapText="1"/>
    </xf>
    <xf numFmtId="0" fontId="31" fillId="0" borderId="3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0" fontId="22" fillId="0" borderId="0" xfId="0" applyFont="1" applyAlignment="1">
      <alignment wrapText="1"/>
    </xf>
    <xf numFmtId="0" fontId="22" fillId="0" borderId="0" xfId="0" applyFont="1" applyAlignment="1"/>
    <xf numFmtId="0" fontId="22" fillId="0" borderId="0" xfId="0" applyFont="1">
      <alignment vertical="top"/>
    </xf>
    <xf numFmtId="0" fontId="32" fillId="0" borderId="1" xfId="0" applyFont="1" applyBorder="1" applyAlignment="1">
      <alignment horizontal="center" wrapText="1"/>
    </xf>
    <xf numFmtId="0" fontId="33" fillId="0" borderId="1" xfId="0" applyFont="1" applyBorder="1" applyAlignment="1">
      <alignment horizontal="center" wrapText="1"/>
    </xf>
    <xf numFmtId="0" fontId="23" fillId="0" borderId="1" xfId="0" applyFont="1" applyBorder="1" applyAlignment="1"/>
    <xf numFmtId="0" fontId="23" fillId="0" borderId="1" xfId="0" applyFont="1" applyBorder="1" applyAlignment="1">
      <alignment wrapText="1"/>
    </xf>
    <xf numFmtId="0" fontId="23" fillId="0" borderId="0" xfId="0" applyFont="1">
      <alignment vertical="top"/>
    </xf>
    <xf numFmtId="0" fontId="34" fillId="0" borderId="0" xfId="0" applyNumberFormat="1" applyFont="1" applyAlignment="1">
      <alignment vertical="top" wrapText="1"/>
    </xf>
    <xf numFmtId="0" fontId="34" fillId="0" borderId="0" xfId="0" applyFont="1" applyAlignment="1">
      <alignment vertical="top" wrapText="1"/>
    </xf>
    <xf numFmtId="0" fontId="29" fillId="0" borderId="0" xfId="0" applyFont="1" applyAlignment="1">
      <alignment horizontal="center" vertical="center" wrapText="1"/>
    </xf>
    <xf numFmtId="0" fontId="29" fillId="0" borderId="0" xfId="0" applyFont="1" applyFill="1" applyAlignment="1">
      <alignment horizontal="left" vertical="center"/>
    </xf>
    <xf numFmtId="0" fontId="30" fillId="0" borderId="0" xfId="0" applyFont="1" applyFill="1" applyAlignment="1">
      <alignment horizontal="left" vertical="center"/>
    </xf>
    <xf numFmtId="0" fontId="30" fillId="0" borderId="0" xfId="0" applyFont="1" applyFill="1" applyAlignment="1"/>
    <xf numFmtId="0" fontId="29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0" fontId="34" fillId="0" borderId="0" xfId="0" applyFont="1" applyFill="1" applyBorder="1" applyAlignment="1">
      <alignment horizontal="left" vertical="top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0" fontId="31" fillId="0" borderId="0" xfId="0" applyFont="1" applyAlignment="1">
      <alignment horizontal="left" vertical="center"/>
    </xf>
    <xf numFmtId="0" fontId="31" fillId="0" borderId="1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31" fillId="0" borderId="8" xfId="0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31" fillId="0" borderId="1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center"/>
    </xf>
    <xf numFmtId="0" fontId="18" fillId="0" borderId="9" xfId="0" applyFont="1" applyBorder="1">
      <alignment vertical="top"/>
    </xf>
    <xf numFmtId="0" fontId="18" fillId="0" borderId="10" xfId="0" applyFont="1" applyBorder="1">
      <alignment vertical="top"/>
    </xf>
    <xf numFmtId="0" fontId="31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center"/>
    </xf>
    <xf numFmtId="0" fontId="35" fillId="0" borderId="0" xfId="0" applyFont="1" applyAlignment="1">
      <alignment horizontal="center" vertical="top" wrapText="1"/>
    </xf>
    <xf numFmtId="0" fontId="31" fillId="0" borderId="0" xfId="0" applyFont="1" applyAlignment="1">
      <alignment horizontal="center" wrapText="1"/>
    </xf>
    <xf numFmtId="0" fontId="31" fillId="0" borderId="9" xfId="0" applyFont="1" applyBorder="1" applyAlignment="1">
      <alignment horizontal="left" vertical="center"/>
    </xf>
    <xf numFmtId="0" fontId="35" fillId="0" borderId="3" xfId="0" applyFont="1" applyBorder="1" applyAlignment="1">
      <alignment horizontal="center" vertical="center"/>
    </xf>
    <xf numFmtId="0" fontId="22" fillId="0" borderId="0" xfId="0" applyFont="1" applyAlignment="1">
      <alignment wrapText="1"/>
    </xf>
    <xf numFmtId="0" fontId="22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28</xdr:row>
      <xdr:rowOff>0</xdr:rowOff>
    </xdr:from>
    <xdr:to>
      <xdr:col>9</xdr:col>
      <xdr:colOff>0</xdr:colOff>
      <xdr:row>28</xdr:row>
      <xdr:rowOff>167640</xdr:rowOff>
    </xdr:to>
    <xdr:pic>
      <xdr:nvPicPr>
        <xdr:cNvPr id="420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2280" y="6736080"/>
          <a:ext cx="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0</xdr:colOff>
      <xdr:row>26</xdr:row>
      <xdr:rowOff>167640</xdr:rowOff>
    </xdr:to>
    <xdr:pic>
      <xdr:nvPicPr>
        <xdr:cNvPr id="420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2280" y="6263640"/>
          <a:ext cx="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zoomScale="80" zoomScaleNormal="80" zoomScalePageLayoutView="70" workbookViewId="0">
      <selection activeCell="A2" sqref="A2:L2"/>
    </sheetView>
  </sheetViews>
  <sheetFormatPr defaultColWidth="9.109375" defaultRowHeight="18" x14ac:dyDescent="0.25"/>
  <cols>
    <col min="1" max="1" width="5.88671875" style="2" customWidth="1"/>
    <col min="2" max="7" width="9.109375" style="2"/>
    <col min="8" max="8" width="15.21875" style="2" customWidth="1"/>
    <col min="9" max="9" width="9.109375" style="2"/>
    <col min="10" max="10" width="44.109375" style="2" customWidth="1"/>
    <col min="11" max="11" width="32.88671875" style="2" customWidth="1"/>
    <col min="12" max="16384" width="9.109375" style="2"/>
  </cols>
  <sheetData>
    <row r="1" spans="1:12" s="6" customFormat="1" ht="26.25" customHeight="1" x14ac:dyDescent="0.25">
      <c r="A1" s="91" t="s">
        <v>84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2" ht="47.25" customHeight="1" x14ac:dyDescent="0.25">
      <c r="A2" s="91" t="s">
        <v>28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43.95" customHeight="1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1"/>
    </row>
    <row r="4" spans="1:12" ht="41.4" customHeight="1" x14ac:dyDescent="0.5">
      <c r="A4" s="92" t="s">
        <v>35</v>
      </c>
      <c r="B4" s="93"/>
      <c r="C4" s="93"/>
      <c r="D4" s="93"/>
      <c r="E4" s="93"/>
      <c r="F4" s="93"/>
      <c r="G4" s="93"/>
      <c r="H4" s="93"/>
      <c r="I4" s="93"/>
      <c r="J4" s="93"/>
      <c r="K4" s="94"/>
    </row>
    <row r="5" spans="1:12" ht="41.4" customHeight="1" x14ac:dyDescent="0.5">
      <c r="A5" s="26" t="s">
        <v>38</v>
      </c>
      <c r="B5" s="27"/>
      <c r="C5" s="27"/>
      <c r="D5" s="27"/>
      <c r="E5" s="27"/>
      <c r="F5" s="27"/>
      <c r="G5" s="27"/>
      <c r="H5" s="27"/>
      <c r="I5" s="27" t="s">
        <v>83</v>
      </c>
      <c r="J5" s="27"/>
      <c r="K5" s="28"/>
    </row>
    <row r="6" spans="1:12" ht="41.4" customHeight="1" x14ac:dyDescent="0.5">
      <c r="A6" s="98" t="s">
        <v>82</v>
      </c>
      <c r="B6" s="98"/>
      <c r="C6" s="98"/>
      <c r="D6" s="98"/>
      <c r="E6" s="98"/>
      <c r="F6" s="98"/>
      <c r="G6" s="98"/>
      <c r="H6" s="98"/>
      <c r="I6" s="98"/>
      <c r="J6" s="98"/>
      <c r="K6" s="28"/>
    </row>
    <row r="7" spans="1:12" s="4" customFormat="1" ht="41.4" customHeight="1" x14ac:dyDescent="0.25">
      <c r="A7" s="26" t="s">
        <v>74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7"/>
    </row>
    <row r="8" spans="1:12" s="4" customFormat="1" ht="107.4" customHeight="1" x14ac:dyDescent="0.25">
      <c r="A8" s="98" t="s">
        <v>68</v>
      </c>
      <c r="B8" s="98"/>
      <c r="C8" s="98"/>
      <c r="D8" s="98"/>
      <c r="E8" s="98"/>
      <c r="F8" s="98"/>
      <c r="G8" s="98"/>
      <c r="H8" s="98"/>
      <c r="I8" s="98"/>
      <c r="J8" s="98"/>
      <c r="K8" s="98"/>
    </row>
    <row r="9" spans="1:12" s="4" customFormat="1" ht="78.599999999999994" customHeight="1" x14ac:dyDescent="0.25">
      <c r="A9" s="98" t="s">
        <v>81</v>
      </c>
      <c r="B9" s="98"/>
      <c r="C9" s="98"/>
      <c r="D9" s="98"/>
      <c r="E9" s="98"/>
      <c r="F9" s="98"/>
      <c r="G9" s="98"/>
      <c r="H9" s="98"/>
      <c r="I9" s="98"/>
      <c r="J9" s="98"/>
      <c r="K9" s="29"/>
    </row>
    <row r="10" spans="1:12" ht="25.8" x14ac:dyDescent="0.25">
      <c r="A10" s="97" t="s">
        <v>4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</row>
    <row r="11" spans="1:12" s="5" customFormat="1" ht="36.75" customHeight="1" x14ac:dyDescent="0.25">
      <c r="A11" s="25">
        <v>1</v>
      </c>
      <c r="B11" s="95" t="s">
        <v>9</v>
      </c>
      <c r="C11" s="96"/>
      <c r="D11" s="96"/>
      <c r="E11" s="96"/>
      <c r="F11" s="96"/>
      <c r="G11" s="96"/>
      <c r="H11" s="96"/>
      <c r="I11" s="96"/>
      <c r="J11" s="96"/>
      <c r="K11" s="96"/>
    </row>
    <row r="12" spans="1:12" s="5" customFormat="1" ht="27" customHeight="1" x14ac:dyDescent="0.25">
      <c r="A12" s="25">
        <v>2</v>
      </c>
      <c r="B12" s="95" t="s">
        <v>5</v>
      </c>
      <c r="C12" s="96"/>
      <c r="D12" s="96"/>
      <c r="E12" s="96"/>
      <c r="F12" s="96"/>
      <c r="G12" s="96"/>
      <c r="H12" s="96"/>
      <c r="I12" s="96"/>
      <c r="J12" s="96"/>
      <c r="K12" s="96"/>
    </row>
    <row r="13" spans="1:12" s="5" customFormat="1" ht="30" customHeight="1" x14ac:dyDescent="0.25">
      <c r="A13" s="25">
        <v>3</v>
      </c>
      <c r="B13" s="95" t="s">
        <v>6</v>
      </c>
      <c r="C13" s="96"/>
      <c r="D13" s="96"/>
      <c r="E13" s="96"/>
      <c r="F13" s="96"/>
      <c r="G13" s="96"/>
      <c r="H13" s="96"/>
      <c r="I13" s="96"/>
      <c r="J13" s="96"/>
      <c r="K13" s="96"/>
    </row>
    <row r="14" spans="1:12" s="5" customFormat="1" ht="29.25" customHeight="1" x14ac:dyDescent="0.25">
      <c r="A14" s="25">
        <v>4</v>
      </c>
      <c r="B14" s="100" t="s">
        <v>69</v>
      </c>
      <c r="C14" s="101"/>
      <c r="D14" s="101"/>
      <c r="E14" s="101"/>
      <c r="F14" s="101"/>
      <c r="G14" s="101"/>
      <c r="H14" s="101"/>
      <c r="I14" s="101"/>
      <c r="J14" s="101"/>
      <c r="K14" s="102"/>
    </row>
    <row r="15" spans="1:12" s="5" customFormat="1" ht="48.75" customHeight="1" x14ac:dyDescent="0.25">
      <c r="A15" s="25">
        <v>5</v>
      </c>
      <c r="B15" s="103" t="s">
        <v>70</v>
      </c>
      <c r="C15" s="104"/>
      <c r="D15" s="104"/>
      <c r="E15" s="104"/>
      <c r="F15" s="104"/>
      <c r="G15" s="104"/>
      <c r="H15" s="104"/>
      <c r="I15" s="104"/>
      <c r="J15" s="104"/>
      <c r="K15" s="104"/>
    </row>
    <row r="16" spans="1:12" s="5" customFormat="1" ht="36.75" customHeight="1" x14ac:dyDescent="0.25">
      <c r="A16" s="25">
        <v>6</v>
      </c>
      <c r="B16" s="103" t="s">
        <v>7</v>
      </c>
      <c r="C16" s="104"/>
      <c r="D16" s="104"/>
      <c r="E16" s="104"/>
      <c r="F16" s="104"/>
      <c r="G16" s="104"/>
      <c r="H16" s="104"/>
      <c r="I16" s="104"/>
      <c r="J16" s="104"/>
      <c r="K16" s="104"/>
    </row>
    <row r="17" spans="1:11" s="5" customFormat="1" ht="36.75" customHeight="1" x14ac:dyDescent="0.25">
      <c r="A17" s="37"/>
      <c r="B17" s="38"/>
      <c r="C17" s="39"/>
      <c r="D17" s="39"/>
      <c r="E17" s="39"/>
      <c r="F17" s="39"/>
      <c r="G17" s="39"/>
      <c r="H17" s="39"/>
      <c r="I17" s="39"/>
      <c r="J17" s="39"/>
      <c r="K17" s="39"/>
    </row>
    <row r="18" spans="1:11" x14ac:dyDescent="0.25">
      <c r="A18" s="99" t="s">
        <v>56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</row>
    <row r="19" spans="1:11" x14ac:dyDescent="0.25">
      <c r="A19" s="99"/>
      <c r="B19" s="99"/>
      <c r="C19" s="99"/>
      <c r="D19" s="99"/>
      <c r="E19" s="99"/>
      <c r="F19" s="99"/>
      <c r="G19" s="99"/>
      <c r="H19" s="99"/>
      <c r="I19" s="99"/>
      <c r="J19" s="99"/>
      <c r="K19" s="99"/>
    </row>
    <row r="20" spans="1:11" x14ac:dyDescent="0.25">
      <c r="A20" s="99"/>
      <c r="B20" s="99"/>
      <c r="C20" s="99"/>
      <c r="D20" s="99"/>
      <c r="E20" s="99"/>
      <c r="F20" s="99"/>
      <c r="G20" s="99"/>
      <c r="H20" s="99"/>
      <c r="I20" s="99"/>
      <c r="J20" s="99"/>
      <c r="K20" s="99"/>
    </row>
    <row r="21" spans="1:11" x14ac:dyDescent="0.25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</row>
    <row r="22" spans="1:11" ht="40.950000000000003" customHeight="1" x14ac:dyDescent="0.25">
      <c r="A22" s="99"/>
      <c r="B22" s="99"/>
      <c r="C22" s="99"/>
      <c r="D22" s="99"/>
      <c r="E22" s="99"/>
      <c r="F22" s="99"/>
      <c r="G22" s="99"/>
      <c r="H22" s="99"/>
      <c r="I22" s="99"/>
      <c r="J22" s="99"/>
      <c r="K22" s="99"/>
    </row>
    <row r="23" spans="1:11" ht="58.2" customHeight="1" x14ac:dyDescent="0.25">
      <c r="A23" s="89" t="s">
        <v>53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</row>
    <row r="24" spans="1:11" ht="139.19999999999999" customHeight="1" x14ac:dyDescent="0.25">
      <c r="A24" s="90" t="s">
        <v>54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</row>
  </sheetData>
  <mergeCells count="16">
    <mergeCell ref="A9:J9"/>
    <mergeCell ref="B14:K14"/>
    <mergeCell ref="B12:K12"/>
    <mergeCell ref="B13:K13"/>
    <mergeCell ref="B15:K15"/>
    <mergeCell ref="B16:K16"/>
    <mergeCell ref="A23:K23"/>
    <mergeCell ref="A24:K24"/>
    <mergeCell ref="A2:L2"/>
    <mergeCell ref="A4:K4"/>
    <mergeCell ref="B11:K11"/>
    <mergeCell ref="A1:K1"/>
    <mergeCell ref="A10:K10"/>
    <mergeCell ref="A6:J6"/>
    <mergeCell ref="A8:K8"/>
    <mergeCell ref="A18:K22"/>
  </mergeCells>
  <pageMargins left="0.7" right="0.7" top="0.75" bottom="0.5" header="0.3" footer="0.3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zoomScale="90" zoomScaleNormal="90" workbookViewId="0">
      <selection activeCell="B18" sqref="B18"/>
    </sheetView>
  </sheetViews>
  <sheetFormatPr defaultRowHeight="21.75" customHeight="1" x14ac:dyDescent="0.25"/>
  <cols>
    <col min="1" max="1" width="7.6640625" style="65" customWidth="1"/>
    <col min="2" max="2" width="178" style="40" customWidth="1"/>
    <col min="3" max="3" width="22.109375" style="42" customWidth="1"/>
    <col min="4" max="4" width="20.6640625" style="55" customWidth="1"/>
    <col min="5" max="5" width="8.88671875" style="55"/>
    <col min="6" max="6" width="11.6640625" style="55" bestFit="1" customWidth="1"/>
    <col min="7" max="7" width="10.109375" style="55" bestFit="1" customWidth="1"/>
    <col min="8" max="8" width="8.88671875" style="55"/>
    <col min="9" max="9" width="29" style="55" customWidth="1"/>
    <col min="10" max="16384" width="8.88671875" style="55"/>
  </cols>
  <sheetData>
    <row r="1" spans="1:6" s="42" customFormat="1" ht="21.75" customHeight="1" x14ac:dyDescent="0.25">
      <c r="A1" s="65"/>
      <c r="B1" s="40"/>
      <c r="C1" s="41"/>
    </row>
    <row r="2" spans="1:6" s="42" customFormat="1" ht="67.5" customHeight="1" x14ac:dyDescent="0.25">
      <c r="A2" s="105" t="s">
        <v>75</v>
      </c>
      <c r="B2" s="105"/>
      <c r="C2" s="105"/>
      <c r="D2" s="43" t="s">
        <v>55</v>
      </c>
    </row>
    <row r="3" spans="1:6" s="42" customFormat="1" ht="21.75" customHeight="1" x14ac:dyDescent="0.25">
      <c r="A3" s="20"/>
      <c r="B3" s="9"/>
      <c r="D3" s="44"/>
    </row>
    <row r="4" spans="1:6" s="46" customFormat="1" ht="46.95" customHeight="1" x14ac:dyDescent="0.25">
      <c r="A4" s="34" t="s">
        <v>0</v>
      </c>
      <c r="B4" s="34" t="s">
        <v>40</v>
      </c>
      <c r="C4" s="35" t="s">
        <v>52</v>
      </c>
      <c r="D4" s="36"/>
      <c r="E4" s="45">
        <v>80152</v>
      </c>
    </row>
    <row r="5" spans="1:6" s="42" customFormat="1" ht="31.5" customHeight="1" x14ac:dyDescent="0.25">
      <c r="A5" s="10" t="s">
        <v>20</v>
      </c>
      <c r="B5" s="11" t="s">
        <v>42</v>
      </c>
      <c r="C5" s="33">
        <f>E4*D33</f>
        <v>2324637.58696</v>
      </c>
      <c r="D5" s="30"/>
      <c r="E5" s="47"/>
    </row>
    <row r="6" spans="1:6" s="42" customFormat="1" ht="31.5" customHeight="1" x14ac:dyDescent="0.25">
      <c r="A6" s="10" t="s">
        <v>23</v>
      </c>
      <c r="B6" s="11" t="s">
        <v>43</v>
      </c>
      <c r="C6" s="33">
        <v>4000</v>
      </c>
      <c r="D6" s="30"/>
      <c r="E6" s="47"/>
    </row>
    <row r="7" spans="1:6" s="42" customFormat="1" ht="36" x14ac:dyDescent="0.25">
      <c r="A7" s="24"/>
      <c r="B7" s="15" t="s">
        <v>37</v>
      </c>
      <c r="C7" s="32">
        <f>SUM(C5:C6)</f>
        <v>2328637.58696</v>
      </c>
      <c r="D7" s="31"/>
      <c r="E7" s="47"/>
    </row>
    <row r="8" spans="1:6" s="42" customFormat="1" ht="31.2" customHeight="1" x14ac:dyDescent="0.25">
      <c r="A8" s="20"/>
      <c r="B8" s="9"/>
      <c r="D8" s="48"/>
    </row>
    <row r="9" spans="1:6" s="46" customFormat="1" ht="69" customHeight="1" x14ac:dyDescent="0.25">
      <c r="A9" s="34" t="s">
        <v>0</v>
      </c>
      <c r="B9" s="34" t="s">
        <v>1</v>
      </c>
      <c r="C9" s="35" t="s">
        <v>52</v>
      </c>
      <c r="D9" s="35" t="s">
        <v>51</v>
      </c>
      <c r="E9" s="45">
        <v>80152</v>
      </c>
    </row>
    <row r="10" spans="1:6" s="42" customFormat="1" ht="21.75" customHeight="1" x14ac:dyDescent="0.25">
      <c r="A10" s="21" t="s">
        <v>20</v>
      </c>
      <c r="B10" s="12" t="s">
        <v>39</v>
      </c>
      <c r="C10" s="49">
        <v>1625000</v>
      </c>
      <c r="D10" s="49">
        <f>ROUND(C10/$E$4,2)</f>
        <v>20.27</v>
      </c>
    </row>
    <row r="11" spans="1:6" s="42" customFormat="1" ht="48" customHeight="1" x14ac:dyDescent="0.25">
      <c r="A11" s="66" t="s">
        <v>21</v>
      </c>
      <c r="B11" s="11" t="s">
        <v>46</v>
      </c>
      <c r="C11" s="59"/>
      <c r="D11" s="61"/>
    </row>
    <row r="12" spans="1:6" s="42" customFormat="1" ht="63.75" customHeight="1" x14ac:dyDescent="0.25">
      <c r="A12" s="66" t="s">
        <v>22</v>
      </c>
      <c r="B12" s="11" t="s">
        <v>77</v>
      </c>
      <c r="C12" s="63"/>
      <c r="D12" s="62"/>
    </row>
    <row r="13" spans="1:6" s="42" customFormat="1" ht="33" customHeight="1" x14ac:dyDescent="0.25">
      <c r="A13" s="66" t="s">
        <v>30</v>
      </c>
      <c r="B13" s="11" t="s">
        <v>47</v>
      </c>
      <c r="C13" s="64"/>
      <c r="D13" s="64"/>
    </row>
    <row r="14" spans="1:6" s="42" customFormat="1" ht="26.25" customHeight="1" x14ac:dyDescent="0.25">
      <c r="A14" s="66" t="s">
        <v>31</v>
      </c>
      <c r="B14" s="11" t="s">
        <v>11</v>
      </c>
      <c r="C14" s="60"/>
      <c r="D14" s="60"/>
    </row>
    <row r="15" spans="1:6" s="42" customFormat="1" ht="21.75" customHeight="1" x14ac:dyDescent="0.25">
      <c r="A15" s="21" t="s">
        <v>23</v>
      </c>
      <c r="B15" s="12" t="s">
        <v>62</v>
      </c>
      <c r="C15" s="17">
        <v>266700</v>
      </c>
      <c r="D15" s="49">
        <f>ROUND(C15/$E$4,2)</f>
        <v>3.33</v>
      </c>
      <c r="F15" s="50"/>
    </row>
    <row r="16" spans="1:6" s="42" customFormat="1" ht="31.2" x14ac:dyDescent="0.25">
      <c r="A16" s="23" t="s">
        <v>65</v>
      </c>
      <c r="B16" s="11" t="s">
        <v>67</v>
      </c>
      <c r="C16" s="51"/>
      <c r="D16" s="52"/>
    </row>
    <row r="17" spans="1:7" s="42" customFormat="1" ht="20.25" customHeight="1" x14ac:dyDescent="0.25">
      <c r="A17" s="23" t="s">
        <v>63</v>
      </c>
      <c r="B17" s="11" t="s">
        <v>94</v>
      </c>
      <c r="C17" s="51"/>
      <c r="D17" s="52"/>
    </row>
    <row r="18" spans="1:7" s="42" customFormat="1" ht="20.25" customHeight="1" x14ac:dyDescent="0.25">
      <c r="A18" s="23" t="s">
        <v>64</v>
      </c>
      <c r="B18" s="11" t="s">
        <v>76</v>
      </c>
      <c r="C18" s="51"/>
      <c r="D18" s="52"/>
    </row>
    <row r="19" spans="1:7" s="42" customFormat="1" ht="20.25" customHeight="1" x14ac:dyDescent="0.25">
      <c r="A19" s="23" t="s">
        <v>79</v>
      </c>
      <c r="B19" s="11" t="s">
        <v>78</v>
      </c>
      <c r="C19" s="51"/>
      <c r="D19" s="52"/>
    </row>
    <row r="20" spans="1:7" s="42" customFormat="1" ht="21.75" customHeight="1" x14ac:dyDescent="0.25">
      <c r="A20" s="23" t="s">
        <v>80</v>
      </c>
      <c r="B20" s="11" t="s">
        <v>66</v>
      </c>
      <c r="C20" s="51"/>
      <c r="D20" s="52"/>
    </row>
    <row r="21" spans="1:7" s="42" customFormat="1" ht="21.75" customHeight="1" x14ac:dyDescent="0.25">
      <c r="A21" s="21" t="s">
        <v>32</v>
      </c>
      <c r="B21" s="12" t="s">
        <v>10</v>
      </c>
      <c r="C21" s="17">
        <f>C22+C27</f>
        <v>136937.58695999999</v>
      </c>
      <c r="D21" s="49">
        <f>ROUND(C21/$E$4,2)</f>
        <v>1.71</v>
      </c>
      <c r="G21" s="50"/>
    </row>
    <row r="22" spans="1:7" s="42" customFormat="1" ht="21.75" customHeight="1" x14ac:dyDescent="0.25">
      <c r="A22" s="22" t="s">
        <v>33</v>
      </c>
      <c r="B22" s="13" t="s">
        <v>2</v>
      </c>
      <c r="C22" s="16">
        <f>SUM(C23:C26)</f>
        <v>47196</v>
      </c>
      <c r="D22" s="16"/>
      <c r="G22" s="50"/>
    </row>
    <row r="23" spans="1:7" s="42" customFormat="1" ht="21.75" customHeight="1" x14ac:dyDescent="0.25">
      <c r="A23" s="53"/>
      <c r="B23" s="14" t="s">
        <v>41</v>
      </c>
      <c r="C23" s="51">
        <v>8700</v>
      </c>
      <c r="D23" s="52"/>
    </row>
    <row r="24" spans="1:7" s="42" customFormat="1" ht="21.75" customHeight="1" x14ac:dyDescent="0.25">
      <c r="A24" s="53"/>
      <c r="B24" s="14" t="s">
        <v>48</v>
      </c>
      <c r="C24" s="51">
        <v>15000</v>
      </c>
      <c r="D24" s="52"/>
    </row>
    <row r="25" spans="1:7" s="42" customFormat="1" ht="21.75" customHeight="1" x14ac:dyDescent="0.25">
      <c r="A25" s="53"/>
      <c r="B25" s="14" t="s">
        <v>25</v>
      </c>
      <c r="C25" s="19">
        <v>20000</v>
      </c>
      <c r="D25" s="52"/>
    </row>
    <row r="26" spans="1:7" s="42" customFormat="1" ht="21.75" customHeight="1" x14ac:dyDescent="0.25">
      <c r="A26" s="53"/>
      <c r="B26" s="11" t="s">
        <v>44</v>
      </c>
      <c r="C26" s="19">
        <f>(C23+C24+C25)*0.08</f>
        <v>3496</v>
      </c>
      <c r="D26" s="52"/>
    </row>
    <row r="27" spans="1:7" s="42" customFormat="1" ht="21.75" customHeight="1" x14ac:dyDescent="0.25">
      <c r="A27" s="22" t="s">
        <v>34</v>
      </c>
      <c r="B27" s="13" t="s">
        <v>3</v>
      </c>
      <c r="C27" s="16">
        <f>SUM(C28:C30)</f>
        <v>89741.586960000001</v>
      </c>
      <c r="D27" s="16"/>
      <c r="E27" s="47"/>
      <c r="G27" s="54"/>
    </row>
    <row r="28" spans="1:7" s="42" customFormat="1" ht="21.75" customHeight="1" x14ac:dyDescent="0.25">
      <c r="A28" s="23"/>
      <c r="B28" s="11" t="s">
        <v>45</v>
      </c>
      <c r="C28" s="19">
        <f>C22*0.13</f>
        <v>6135.4800000000005</v>
      </c>
      <c r="D28" s="19"/>
      <c r="E28" s="47"/>
      <c r="G28" s="54"/>
    </row>
    <row r="29" spans="1:7" s="42" customFormat="1" ht="21.75" customHeight="1" x14ac:dyDescent="0.25">
      <c r="A29" s="53"/>
      <c r="B29" s="11" t="s">
        <v>49</v>
      </c>
      <c r="C29" s="51">
        <f>(C22+C28)*0.302</f>
        <v>16106.106960000001</v>
      </c>
      <c r="D29" s="52"/>
    </row>
    <row r="30" spans="1:7" s="42" customFormat="1" ht="21.75" customHeight="1" x14ac:dyDescent="0.25">
      <c r="A30" s="23"/>
      <c r="B30" s="11" t="s">
        <v>50</v>
      </c>
      <c r="C30" s="51">
        <v>67500</v>
      </c>
      <c r="D30" s="52"/>
    </row>
    <row r="31" spans="1:7" s="42" customFormat="1" ht="21.75" customHeight="1" x14ac:dyDescent="0.25">
      <c r="A31" s="21" t="s">
        <v>24</v>
      </c>
      <c r="B31" s="12" t="s">
        <v>12</v>
      </c>
      <c r="C31" s="17">
        <v>300000</v>
      </c>
      <c r="D31" s="49">
        <f>ROUND(C31/$E$4,2)</f>
        <v>3.74</v>
      </c>
      <c r="F31" s="50"/>
    </row>
    <row r="32" spans="1:7" ht="21.75" customHeight="1" x14ac:dyDescent="0.25">
      <c r="A32" s="24"/>
      <c r="B32" s="15" t="s">
        <v>36</v>
      </c>
      <c r="C32" s="18">
        <f>C10+C15+C21+C31</f>
        <v>2328637.58696</v>
      </c>
      <c r="D32" s="18">
        <f>D10+D15+D21+D31</f>
        <v>29.050000000000004</v>
      </c>
      <c r="E32" s="42"/>
      <c r="G32" s="54"/>
    </row>
    <row r="33" spans="1:4" ht="21.75" customHeight="1" x14ac:dyDescent="0.25">
      <c r="A33" s="67"/>
      <c r="B33" s="58" t="s">
        <v>57</v>
      </c>
      <c r="C33" s="56"/>
      <c r="D33" s="57">
        <f>(C32-C6)/E9</f>
        <v>29.002864394650164</v>
      </c>
    </row>
  </sheetData>
  <mergeCells count="1">
    <mergeCell ref="A2:C2"/>
  </mergeCells>
  <pageMargins left="0.7" right="0.7" top="0.75" bottom="0.75" header="0.3" footer="0.3"/>
  <pageSetup paperSize="9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workbookViewId="0">
      <selection activeCell="M22" sqref="M22"/>
    </sheetView>
  </sheetViews>
  <sheetFormatPr defaultRowHeight="13.2" x14ac:dyDescent="0.25"/>
  <cols>
    <col min="1" max="1" width="4.88671875" style="55" customWidth="1"/>
    <col min="2" max="2" width="17.44140625" style="55" customWidth="1"/>
    <col min="3" max="3" width="10.44140625" style="55" customWidth="1"/>
    <col min="4" max="4" width="8" style="55" customWidth="1"/>
    <col min="5" max="5" width="10.5546875" style="55" customWidth="1"/>
    <col min="6" max="6" width="15.109375" style="55" customWidth="1"/>
    <col min="7" max="8" width="8.88671875" style="55"/>
    <col min="9" max="9" width="15.109375" style="55" customWidth="1"/>
    <col min="10" max="16384" width="8.88671875" style="55"/>
  </cols>
  <sheetData>
    <row r="1" spans="1:15" ht="15.6" x14ac:dyDescent="0.25">
      <c r="A1" s="120" t="s">
        <v>13</v>
      </c>
      <c r="B1" s="120"/>
      <c r="C1" s="120"/>
      <c r="D1" s="120"/>
      <c r="E1" s="120"/>
      <c r="F1" s="120"/>
      <c r="G1" s="120"/>
      <c r="H1" s="120"/>
      <c r="I1" s="120"/>
    </row>
    <row r="2" spans="1:15" ht="43.8" customHeight="1" x14ac:dyDescent="0.25">
      <c r="A2" s="121" t="s">
        <v>29</v>
      </c>
      <c r="B2" s="121"/>
      <c r="C2" s="121"/>
      <c r="D2" s="121"/>
      <c r="E2" s="121"/>
      <c r="F2" s="121"/>
      <c r="G2" s="121"/>
      <c r="H2" s="121"/>
      <c r="I2" s="121"/>
    </row>
    <row r="3" spans="1:15" ht="16.2" customHeight="1" x14ac:dyDescent="0.25">
      <c r="A3" s="68" t="s">
        <v>86</v>
      </c>
      <c r="B3" s="68"/>
      <c r="C3" s="68"/>
      <c r="D3" s="68"/>
      <c r="E3" s="68"/>
      <c r="F3" s="68"/>
      <c r="G3" s="68"/>
      <c r="H3" s="68"/>
      <c r="I3" s="68"/>
    </row>
    <row r="4" spans="1:15" ht="16.2" customHeight="1" x14ac:dyDescent="0.25">
      <c r="A4" s="106" t="s">
        <v>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</row>
    <row r="5" spans="1:15" ht="16.2" customHeight="1" x14ac:dyDescent="0.25">
      <c r="A5" s="68" t="s">
        <v>85</v>
      </c>
      <c r="B5" s="68"/>
      <c r="C5" s="68"/>
      <c r="D5" s="68"/>
      <c r="E5" s="68"/>
      <c r="F5" s="68"/>
      <c r="G5" s="68"/>
      <c r="H5" s="68"/>
      <c r="I5" s="68"/>
      <c r="J5" s="106"/>
      <c r="K5" s="106"/>
      <c r="L5" s="106"/>
      <c r="M5" s="106"/>
      <c r="N5" s="106"/>
      <c r="O5" s="106"/>
    </row>
    <row r="6" spans="1:15" ht="16.2" customHeight="1" x14ac:dyDescent="0.25">
      <c r="A6" s="106" t="s">
        <v>71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</row>
    <row r="7" spans="1:15" ht="13.8" x14ac:dyDescent="0.25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</row>
    <row r="8" spans="1:15" ht="13.8" x14ac:dyDescent="0.25">
      <c r="A8" s="69" t="s">
        <v>91</v>
      </c>
      <c r="B8" s="70"/>
      <c r="C8" s="71"/>
      <c r="D8" s="8"/>
      <c r="E8" s="8"/>
      <c r="F8" s="8"/>
      <c r="G8" s="8"/>
      <c r="H8" s="72"/>
      <c r="I8" s="8"/>
    </row>
    <row r="9" spans="1:15" ht="13.8" x14ac:dyDescent="0.25">
      <c r="A9" s="73" t="s">
        <v>14</v>
      </c>
      <c r="B9" s="70"/>
      <c r="C9" s="71"/>
      <c r="D9" s="8"/>
      <c r="E9" s="8"/>
      <c r="F9" s="8"/>
      <c r="G9" s="8"/>
      <c r="H9" s="74" t="s">
        <v>19</v>
      </c>
      <c r="I9" s="8"/>
    </row>
    <row r="10" spans="1:15" ht="13.8" x14ac:dyDescent="0.25">
      <c r="A10" s="69" t="s">
        <v>92</v>
      </c>
      <c r="B10" s="70"/>
      <c r="C10" s="71"/>
      <c r="D10" s="8"/>
      <c r="E10" s="8"/>
      <c r="F10" s="8"/>
      <c r="G10" s="8"/>
      <c r="H10" s="72"/>
      <c r="I10" s="8"/>
    </row>
    <row r="11" spans="1:15" ht="22.2" customHeight="1" x14ac:dyDescent="0.25">
      <c r="A11" s="69"/>
      <c r="B11" s="70"/>
      <c r="C11" s="71"/>
      <c r="D11" s="8"/>
      <c r="E11" s="8"/>
      <c r="F11" s="8"/>
      <c r="G11" s="8"/>
      <c r="H11" s="72"/>
      <c r="I11" s="8"/>
    </row>
    <row r="12" spans="1:15" ht="15.6" x14ac:dyDescent="0.3">
      <c r="A12" s="119" t="s">
        <v>4</v>
      </c>
      <c r="B12" s="119"/>
      <c r="C12" s="119"/>
      <c r="D12" s="119"/>
      <c r="E12" s="119"/>
      <c r="F12" s="119"/>
      <c r="G12" s="119"/>
      <c r="H12" s="119"/>
      <c r="I12" s="119"/>
    </row>
    <row r="13" spans="1:15" ht="19.2" customHeight="1" x14ac:dyDescent="0.25">
      <c r="A13" s="75">
        <v>1</v>
      </c>
      <c r="B13" s="114" t="s">
        <v>9</v>
      </c>
      <c r="C13" s="115"/>
      <c r="D13" s="115"/>
      <c r="E13" s="115"/>
      <c r="F13" s="115"/>
      <c r="G13" s="115"/>
      <c r="H13" s="115"/>
      <c r="I13" s="115"/>
    </row>
    <row r="14" spans="1:15" ht="19.2" customHeight="1" x14ac:dyDescent="0.25">
      <c r="A14" s="75">
        <v>2</v>
      </c>
      <c r="B14" s="114" t="s">
        <v>5</v>
      </c>
      <c r="C14" s="115"/>
      <c r="D14" s="115"/>
      <c r="E14" s="115"/>
      <c r="F14" s="115"/>
      <c r="G14" s="115"/>
      <c r="H14" s="115"/>
      <c r="I14" s="115"/>
    </row>
    <row r="15" spans="1:15" ht="19.2" customHeight="1" x14ac:dyDescent="0.25">
      <c r="A15" s="75">
        <v>3</v>
      </c>
      <c r="B15" s="114" t="s">
        <v>6</v>
      </c>
      <c r="C15" s="115"/>
      <c r="D15" s="115"/>
      <c r="E15" s="115"/>
      <c r="F15" s="115"/>
      <c r="G15" s="115"/>
      <c r="H15" s="115"/>
      <c r="I15" s="115"/>
    </row>
    <row r="16" spans="1:15" ht="19.2" customHeight="1" x14ac:dyDescent="0.25">
      <c r="A16" s="75">
        <v>4</v>
      </c>
      <c r="B16" s="114" t="s">
        <v>69</v>
      </c>
      <c r="C16" s="114"/>
      <c r="D16" s="114"/>
      <c r="E16" s="114"/>
      <c r="F16" s="114"/>
      <c r="G16" s="114"/>
      <c r="H16" s="114"/>
      <c r="I16" s="114"/>
    </row>
    <row r="17" spans="1:9" ht="33.6" customHeight="1" x14ac:dyDescent="0.25">
      <c r="A17" s="75">
        <v>5</v>
      </c>
      <c r="B17" s="112" t="s">
        <v>70</v>
      </c>
      <c r="C17" s="113"/>
      <c r="D17" s="113"/>
      <c r="E17" s="113"/>
      <c r="F17" s="113"/>
      <c r="G17" s="113"/>
      <c r="H17" s="113"/>
      <c r="I17" s="113"/>
    </row>
    <row r="18" spans="1:9" ht="19.2" customHeight="1" x14ac:dyDescent="0.25">
      <c r="A18" s="75">
        <v>6</v>
      </c>
      <c r="B18" s="112" t="s">
        <v>7</v>
      </c>
      <c r="C18" s="113"/>
      <c r="D18" s="113"/>
      <c r="E18" s="113"/>
      <c r="F18" s="113"/>
      <c r="G18" s="113"/>
      <c r="H18" s="113"/>
      <c r="I18" s="113"/>
    </row>
    <row r="19" spans="1:9" ht="19.2" customHeight="1" x14ac:dyDescent="0.25">
      <c r="A19" s="76"/>
      <c r="B19" s="77"/>
      <c r="C19" s="78"/>
      <c r="D19" s="78"/>
      <c r="E19" s="78"/>
      <c r="F19" s="78"/>
      <c r="G19" s="78"/>
      <c r="H19" s="78"/>
      <c r="I19" s="78"/>
    </row>
    <row r="20" spans="1:9" ht="15.6" x14ac:dyDescent="0.25">
      <c r="A20" s="123" t="s">
        <v>15</v>
      </c>
      <c r="B20" s="123"/>
      <c r="C20" s="123"/>
      <c r="D20" s="123"/>
      <c r="E20" s="123"/>
      <c r="F20" s="123"/>
      <c r="G20" s="123"/>
      <c r="H20" s="123"/>
      <c r="I20" s="123"/>
    </row>
    <row r="21" spans="1:9" ht="18.600000000000001" customHeight="1" x14ac:dyDescent="0.25">
      <c r="A21" s="106" t="s">
        <v>58</v>
      </c>
      <c r="B21" s="106"/>
      <c r="C21" s="106"/>
      <c r="D21" s="106"/>
      <c r="E21" s="106"/>
      <c r="F21" s="106"/>
      <c r="G21" s="106"/>
      <c r="H21" s="106"/>
      <c r="I21" s="106"/>
    </row>
    <row r="22" spans="1:9" ht="18.600000000000001" customHeight="1" x14ac:dyDescent="0.25">
      <c r="A22" s="109" t="s">
        <v>16</v>
      </c>
      <c r="B22" s="110"/>
      <c r="C22" s="111"/>
      <c r="D22" s="109" t="s">
        <v>17</v>
      </c>
      <c r="E22" s="110"/>
      <c r="F22" s="111"/>
      <c r="G22" s="109" t="s">
        <v>18</v>
      </c>
      <c r="H22" s="110"/>
      <c r="I22" s="111"/>
    </row>
    <row r="23" spans="1:9" ht="18.600000000000001" customHeight="1" x14ac:dyDescent="0.25">
      <c r="A23" s="122" t="s">
        <v>60</v>
      </c>
      <c r="B23" s="122"/>
      <c r="C23" s="122"/>
      <c r="D23" s="122"/>
      <c r="E23" s="122"/>
      <c r="F23" s="122"/>
      <c r="G23" s="122"/>
      <c r="H23" s="122"/>
      <c r="I23" s="122"/>
    </row>
    <row r="24" spans="1:9" ht="18.600000000000001" customHeight="1" x14ac:dyDescent="0.25">
      <c r="A24" s="109" t="s">
        <v>16</v>
      </c>
      <c r="B24" s="110"/>
      <c r="C24" s="111"/>
      <c r="D24" s="109" t="s">
        <v>17</v>
      </c>
      <c r="E24" s="110"/>
      <c r="F24" s="111"/>
      <c r="G24" s="109" t="s">
        <v>18</v>
      </c>
      <c r="H24" s="110"/>
      <c r="I24" s="111"/>
    </row>
    <row r="25" spans="1:9" ht="18.600000000000001" customHeight="1" x14ac:dyDescent="0.25">
      <c r="A25" s="108" t="s">
        <v>72</v>
      </c>
      <c r="B25" s="108"/>
      <c r="C25" s="108"/>
      <c r="D25" s="108"/>
      <c r="E25" s="108"/>
      <c r="F25" s="108"/>
      <c r="G25" s="108"/>
      <c r="H25" s="108"/>
      <c r="I25" s="108"/>
    </row>
    <row r="26" spans="1:9" ht="18.600000000000001" customHeight="1" x14ac:dyDescent="0.25">
      <c r="A26" s="109" t="s">
        <v>16</v>
      </c>
      <c r="B26" s="110"/>
      <c r="C26" s="111"/>
      <c r="D26" s="109" t="s">
        <v>17</v>
      </c>
      <c r="E26" s="110"/>
      <c r="F26" s="111"/>
      <c r="G26" s="109" t="s">
        <v>18</v>
      </c>
      <c r="H26" s="110"/>
      <c r="I26" s="111"/>
    </row>
    <row r="27" spans="1:9" ht="18.600000000000001" customHeight="1" x14ac:dyDescent="0.25">
      <c r="A27" s="118" t="s">
        <v>87</v>
      </c>
      <c r="B27" s="118"/>
      <c r="C27" s="118"/>
      <c r="D27" s="118"/>
      <c r="E27" s="118"/>
      <c r="F27" s="118"/>
      <c r="G27" s="118"/>
      <c r="H27" s="118"/>
      <c r="I27" s="118"/>
    </row>
    <row r="28" spans="1:9" ht="18.600000000000001" customHeight="1" x14ac:dyDescent="0.25">
      <c r="A28" s="109" t="s">
        <v>16</v>
      </c>
      <c r="B28" s="116"/>
      <c r="C28" s="117"/>
      <c r="D28" s="107" t="s">
        <v>17</v>
      </c>
      <c r="E28" s="107"/>
      <c r="F28" s="107"/>
      <c r="G28" s="107" t="s">
        <v>18</v>
      </c>
      <c r="H28" s="107"/>
      <c r="I28" s="107"/>
    </row>
    <row r="29" spans="1:9" ht="34.799999999999997" customHeight="1" x14ac:dyDescent="0.25">
      <c r="A29" s="118" t="s">
        <v>88</v>
      </c>
      <c r="B29" s="118"/>
      <c r="C29" s="118"/>
      <c r="D29" s="118"/>
      <c r="E29" s="118"/>
      <c r="F29" s="118"/>
      <c r="G29" s="118"/>
      <c r="H29" s="118"/>
      <c r="I29" s="118"/>
    </row>
    <row r="30" spans="1:9" ht="18.600000000000001" customHeight="1" x14ac:dyDescent="0.25">
      <c r="A30" s="109" t="s">
        <v>16</v>
      </c>
      <c r="B30" s="116"/>
      <c r="C30" s="117"/>
      <c r="D30" s="107" t="s">
        <v>17</v>
      </c>
      <c r="E30" s="107"/>
      <c r="F30" s="107"/>
      <c r="G30" s="107" t="s">
        <v>18</v>
      </c>
      <c r="H30" s="107"/>
      <c r="I30" s="107"/>
    </row>
    <row r="31" spans="1:9" ht="42.6" customHeight="1" x14ac:dyDescent="0.25">
      <c r="A31" s="118" t="s">
        <v>89</v>
      </c>
      <c r="B31" s="118"/>
      <c r="C31" s="118"/>
      <c r="D31" s="118"/>
      <c r="E31" s="118"/>
      <c r="F31" s="118"/>
      <c r="G31" s="118"/>
      <c r="H31" s="118"/>
      <c r="I31" s="118"/>
    </row>
    <row r="32" spans="1:9" ht="18.600000000000001" customHeight="1" x14ac:dyDescent="0.25">
      <c r="A32" s="109" t="s">
        <v>16</v>
      </c>
      <c r="B32" s="116"/>
      <c r="C32" s="117"/>
      <c r="D32" s="107" t="s">
        <v>17</v>
      </c>
      <c r="E32" s="107"/>
      <c r="F32" s="107"/>
      <c r="G32" s="107" t="s">
        <v>18</v>
      </c>
      <c r="H32" s="107"/>
      <c r="I32" s="107"/>
    </row>
    <row r="36" spans="1:9" x14ac:dyDescent="0.25">
      <c r="A36" s="69" t="s">
        <v>90</v>
      </c>
      <c r="B36" s="79"/>
      <c r="C36" s="80"/>
      <c r="D36" s="69"/>
      <c r="E36" s="69"/>
      <c r="F36" s="69"/>
      <c r="G36" s="69"/>
      <c r="H36" s="69"/>
      <c r="I36" s="69"/>
    </row>
  </sheetData>
  <mergeCells count="43">
    <mergeCell ref="A20:I20"/>
    <mergeCell ref="A21:I21"/>
    <mergeCell ref="A22:C22"/>
    <mergeCell ref="D22:F22"/>
    <mergeCell ref="G22:I22"/>
    <mergeCell ref="A27:I27"/>
    <mergeCell ref="G24:I24"/>
    <mergeCell ref="A12:I12"/>
    <mergeCell ref="A1:I1"/>
    <mergeCell ref="A12:I12"/>
    <mergeCell ref="A1:I1"/>
    <mergeCell ref="A2:I2"/>
    <mergeCell ref="D26:F26"/>
    <mergeCell ref="G26:I26"/>
    <mergeCell ref="A23:I23"/>
    <mergeCell ref="A24:C24"/>
    <mergeCell ref="D24:F24"/>
    <mergeCell ref="D28:F28"/>
    <mergeCell ref="G28:I28"/>
    <mergeCell ref="A31:I31"/>
    <mergeCell ref="A32:C32"/>
    <mergeCell ref="D32:F32"/>
    <mergeCell ref="G32:I32"/>
    <mergeCell ref="A29:I29"/>
    <mergeCell ref="A30:C30"/>
    <mergeCell ref="D30:F30"/>
    <mergeCell ref="G30:I30"/>
    <mergeCell ref="A25:I25"/>
    <mergeCell ref="A26:C26"/>
    <mergeCell ref="B17:I17"/>
    <mergeCell ref="B13:I13"/>
    <mergeCell ref="B14:I14"/>
    <mergeCell ref="B15:I15"/>
    <mergeCell ref="B16:I16"/>
    <mergeCell ref="B18:I18"/>
    <mergeCell ref="A28:C28"/>
    <mergeCell ref="A7:I7"/>
    <mergeCell ref="J7:O7"/>
    <mergeCell ref="A6:I6"/>
    <mergeCell ref="A4:I4"/>
    <mergeCell ref="J4:O4"/>
    <mergeCell ref="J5:O5"/>
    <mergeCell ref="J6:O6"/>
  </mergeCells>
  <pageMargins left="0.25" right="0.25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workbookViewId="0">
      <selection activeCell="I10" sqref="I10"/>
    </sheetView>
  </sheetViews>
  <sheetFormatPr defaultRowHeight="13.2" x14ac:dyDescent="0.25"/>
  <cols>
    <col min="1" max="1" width="27.33203125" customWidth="1"/>
    <col min="2" max="2" width="26.77734375" customWidth="1"/>
    <col min="3" max="3" width="14.5546875" customWidth="1"/>
    <col min="4" max="4" width="14.44140625" customWidth="1"/>
    <col min="5" max="5" width="18.33203125" customWidth="1"/>
  </cols>
  <sheetData>
    <row r="1" spans="1:5" ht="36.6" customHeight="1" x14ac:dyDescent="0.25">
      <c r="A1" s="124" t="s">
        <v>73</v>
      </c>
      <c r="B1" s="125"/>
      <c r="C1" s="125"/>
      <c r="D1" s="125"/>
      <c r="E1" s="125"/>
    </row>
    <row r="2" spans="1:5" ht="15" x14ac:dyDescent="0.25">
      <c r="A2" s="82"/>
      <c r="B2" s="81"/>
      <c r="C2" s="82"/>
      <c r="D2" s="82"/>
      <c r="E2" s="83"/>
    </row>
    <row r="3" spans="1:5" ht="15.6" x14ac:dyDescent="0.3">
      <c r="A3" s="84" t="s">
        <v>27</v>
      </c>
      <c r="B3" s="84" t="s">
        <v>59</v>
      </c>
      <c r="C3" s="84" t="s">
        <v>61</v>
      </c>
      <c r="D3" s="85" t="s">
        <v>93</v>
      </c>
      <c r="E3" s="84" t="s">
        <v>26</v>
      </c>
    </row>
    <row r="4" spans="1:5" s="88" customFormat="1" ht="17.25" customHeight="1" x14ac:dyDescent="0.3">
      <c r="A4" s="86"/>
      <c r="B4" s="87"/>
      <c r="C4" s="86"/>
      <c r="D4" s="86"/>
      <c r="E4" s="86"/>
    </row>
    <row r="5" spans="1:5" s="88" customFormat="1" ht="17.399999999999999" x14ac:dyDescent="0.3">
      <c r="A5" s="86"/>
      <c r="B5" s="87"/>
      <c r="C5" s="86"/>
      <c r="D5" s="86"/>
      <c r="E5" s="86"/>
    </row>
    <row r="6" spans="1:5" s="88" customFormat="1" ht="17.399999999999999" x14ac:dyDescent="0.3">
      <c r="A6" s="86"/>
      <c r="B6" s="87"/>
      <c r="C6" s="86"/>
      <c r="D6" s="86"/>
      <c r="E6" s="86"/>
    </row>
    <row r="7" spans="1:5" s="88" customFormat="1" ht="17.399999999999999" x14ac:dyDescent="0.3">
      <c r="A7" s="86"/>
      <c r="B7" s="87"/>
      <c r="C7" s="86"/>
      <c r="D7" s="86"/>
      <c r="E7" s="86"/>
    </row>
    <row r="8" spans="1:5" s="88" customFormat="1" ht="17.399999999999999" x14ac:dyDescent="0.3">
      <c r="A8" s="86"/>
      <c r="B8" s="87"/>
      <c r="C8" s="86"/>
      <c r="D8" s="86"/>
      <c r="E8" s="86"/>
    </row>
    <row r="9" spans="1:5" s="88" customFormat="1" ht="17.399999999999999" x14ac:dyDescent="0.3">
      <c r="A9" s="86"/>
      <c r="B9" s="87"/>
      <c r="C9" s="86"/>
      <c r="D9" s="86"/>
      <c r="E9" s="86"/>
    </row>
    <row r="10" spans="1:5" s="88" customFormat="1" ht="17.399999999999999" x14ac:dyDescent="0.3">
      <c r="A10" s="86"/>
      <c r="B10" s="87"/>
      <c r="C10" s="86"/>
      <c r="D10" s="86"/>
      <c r="E10" s="86"/>
    </row>
    <row r="11" spans="1:5" s="88" customFormat="1" ht="17.399999999999999" x14ac:dyDescent="0.3">
      <c r="A11" s="86"/>
      <c r="B11" s="87"/>
      <c r="C11" s="86"/>
      <c r="D11" s="86"/>
      <c r="E11" s="86"/>
    </row>
    <row r="12" spans="1:5" s="88" customFormat="1" ht="17.399999999999999" x14ac:dyDescent="0.3">
      <c r="A12" s="86"/>
      <c r="B12" s="87"/>
      <c r="C12" s="86"/>
      <c r="D12" s="86"/>
      <c r="E12" s="86"/>
    </row>
    <row r="13" spans="1:5" s="88" customFormat="1" ht="17.399999999999999" x14ac:dyDescent="0.3">
      <c r="A13" s="86"/>
      <c r="B13" s="87"/>
      <c r="C13" s="86"/>
      <c r="D13" s="86"/>
      <c r="E13" s="86"/>
    </row>
    <row r="14" spans="1:5" s="88" customFormat="1" ht="17.399999999999999" x14ac:dyDescent="0.3">
      <c r="A14" s="86"/>
      <c r="B14" s="87"/>
      <c r="C14" s="86"/>
      <c r="D14" s="86"/>
      <c r="E14" s="86"/>
    </row>
    <row r="15" spans="1:5" s="88" customFormat="1" ht="17.399999999999999" x14ac:dyDescent="0.3">
      <c r="A15" s="86"/>
      <c r="B15" s="87"/>
      <c r="C15" s="86"/>
      <c r="D15" s="86"/>
      <c r="E15" s="86"/>
    </row>
    <row r="16" spans="1:5" s="88" customFormat="1" ht="17.399999999999999" x14ac:dyDescent="0.3">
      <c r="A16" s="86"/>
      <c r="B16" s="87"/>
      <c r="C16" s="86"/>
      <c r="D16" s="86"/>
      <c r="E16" s="86"/>
    </row>
    <row r="17" spans="1:5" s="88" customFormat="1" ht="17.399999999999999" x14ac:dyDescent="0.3">
      <c r="A17" s="86"/>
      <c r="B17" s="87"/>
      <c r="C17" s="86"/>
      <c r="D17" s="86"/>
      <c r="E17" s="86"/>
    </row>
    <row r="18" spans="1:5" s="88" customFormat="1" ht="17.399999999999999" x14ac:dyDescent="0.3">
      <c r="A18" s="86"/>
      <c r="B18" s="87"/>
      <c r="C18" s="86"/>
      <c r="D18" s="86"/>
      <c r="E18" s="86"/>
    </row>
    <row r="19" spans="1:5" s="88" customFormat="1" ht="17.399999999999999" x14ac:dyDescent="0.3">
      <c r="A19" s="86"/>
      <c r="B19" s="87"/>
      <c r="C19" s="86"/>
      <c r="D19" s="86"/>
      <c r="E19" s="86"/>
    </row>
    <row r="20" spans="1:5" s="88" customFormat="1" ht="17.399999999999999" x14ac:dyDescent="0.3">
      <c r="A20" s="86"/>
      <c r="B20" s="87"/>
      <c r="C20" s="86"/>
      <c r="D20" s="86"/>
      <c r="E20" s="86"/>
    </row>
    <row r="21" spans="1:5" s="88" customFormat="1" ht="17.399999999999999" x14ac:dyDescent="0.3">
      <c r="A21" s="86"/>
      <c r="B21" s="87"/>
      <c r="C21" s="86"/>
      <c r="D21" s="86"/>
      <c r="E21" s="86"/>
    </row>
    <row r="22" spans="1:5" s="88" customFormat="1" ht="17.399999999999999" x14ac:dyDescent="0.3">
      <c r="A22" s="86"/>
      <c r="B22" s="87"/>
      <c r="C22" s="86"/>
      <c r="D22" s="86"/>
      <c r="E22" s="86"/>
    </row>
    <row r="23" spans="1:5" s="88" customFormat="1" ht="17.399999999999999" x14ac:dyDescent="0.3">
      <c r="A23" s="86"/>
      <c r="B23" s="87"/>
      <c r="C23" s="86"/>
      <c r="D23" s="86"/>
      <c r="E23" s="86"/>
    </row>
    <row r="24" spans="1:5" s="88" customFormat="1" ht="17.399999999999999" x14ac:dyDescent="0.3">
      <c r="A24" s="86"/>
      <c r="B24" s="87"/>
      <c r="C24" s="86"/>
      <c r="D24" s="86"/>
      <c r="E24" s="86"/>
    </row>
    <row r="25" spans="1:5" s="88" customFormat="1" ht="17.399999999999999" x14ac:dyDescent="0.3">
      <c r="A25" s="86"/>
      <c r="B25" s="87"/>
      <c r="C25" s="86"/>
      <c r="D25" s="86"/>
      <c r="E25" s="86"/>
    </row>
    <row r="26" spans="1:5" s="88" customFormat="1" ht="17.399999999999999" x14ac:dyDescent="0.3">
      <c r="A26" s="86"/>
      <c r="B26" s="87"/>
      <c r="C26" s="86"/>
      <c r="D26" s="86"/>
      <c r="E26" s="86"/>
    </row>
    <row r="27" spans="1:5" s="88" customFormat="1" ht="17.399999999999999" x14ac:dyDescent="0.3">
      <c r="A27" s="86"/>
      <c r="B27" s="87"/>
      <c r="C27" s="86"/>
      <c r="D27" s="86"/>
      <c r="E27" s="86"/>
    </row>
    <row r="28" spans="1:5" s="88" customFormat="1" ht="17.399999999999999" x14ac:dyDescent="0.3">
      <c r="A28" s="86"/>
      <c r="B28" s="87"/>
      <c r="C28" s="86"/>
      <c r="D28" s="86"/>
      <c r="E28" s="86"/>
    </row>
    <row r="29" spans="1:5" s="88" customFormat="1" ht="17.399999999999999" x14ac:dyDescent="0.3">
      <c r="A29" s="86"/>
      <c r="B29" s="87"/>
      <c r="C29" s="86"/>
      <c r="D29" s="86"/>
      <c r="E29" s="86"/>
    </row>
    <row r="30" spans="1:5" s="88" customFormat="1" ht="17.399999999999999" x14ac:dyDescent="0.3">
      <c r="A30" s="86"/>
      <c r="B30" s="87"/>
      <c r="C30" s="86"/>
      <c r="D30" s="86"/>
      <c r="E30" s="86"/>
    </row>
    <row r="31" spans="1:5" s="88" customFormat="1" ht="17.399999999999999" x14ac:dyDescent="0.3">
      <c r="A31" s="86"/>
      <c r="B31" s="87"/>
      <c r="C31" s="86"/>
      <c r="D31" s="86"/>
      <c r="E31" s="86"/>
    </row>
    <row r="32" spans="1:5" s="88" customFormat="1" ht="17.399999999999999" x14ac:dyDescent="0.3">
      <c r="A32" s="86"/>
      <c r="B32" s="87"/>
      <c r="C32" s="86"/>
      <c r="D32" s="86"/>
      <c r="E32" s="86"/>
    </row>
    <row r="33" spans="1:5" s="88" customFormat="1" ht="17.399999999999999" x14ac:dyDescent="0.3">
      <c r="A33" s="86"/>
      <c r="B33" s="87"/>
      <c r="C33" s="86"/>
      <c r="D33" s="86"/>
      <c r="E33" s="86"/>
    </row>
    <row r="34" spans="1:5" s="88" customFormat="1" ht="17.399999999999999" x14ac:dyDescent="0.3">
      <c r="A34" s="86"/>
      <c r="B34" s="87"/>
      <c r="C34" s="86"/>
      <c r="D34" s="86"/>
      <c r="E34" s="86"/>
    </row>
    <row r="35" spans="1:5" s="88" customFormat="1" ht="17.399999999999999" x14ac:dyDescent="0.3">
      <c r="A35" s="86"/>
      <c r="B35" s="87"/>
      <c r="C35" s="86"/>
      <c r="D35" s="86"/>
      <c r="E35" s="86"/>
    </row>
    <row r="36" spans="1:5" s="88" customFormat="1" ht="17.399999999999999" x14ac:dyDescent="0.3">
      <c r="A36" s="86"/>
      <c r="B36" s="87"/>
      <c r="C36" s="86"/>
      <c r="D36" s="86"/>
      <c r="E36" s="86"/>
    </row>
    <row r="37" spans="1:5" s="88" customFormat="1" ht="17.399999999999999" x14ac:dyDescent="0.3">
      <c r="A37" s="86"/>
      <c r="B37" s="87"/>
      <c r="C37" s="86"/>
      <c r="D37" s="86"/>
      <c r="E37" s="86"/>
    </row>
    <row r="38" spans="1:5" s="88" customFormat="1" ht="17.399999999999999" x14ac:dyDescent="0.3">
      <c r="A38" s="86"/>
      <c r="B38" s="87"/>
      <c r="C38" s="86"/>
      <c r="D38" s="86"/>
      <c r="E38" s="86"/>
    </row>
    <row r="39" spans="1:5" s="88" customFormat="1" ht="17.399999999999999" x14ac:dyDescent="0.3">
      <c r="A39" s="86"/>
      <c r="B39" s="87"/>
      <c r="C39" s="86"/>
      <c r="D39" s="86"/>
      <c r="E39" s="86"/>
    </row>
    <row r="40" spans="1:5" s="88" customFormat="1" ht="17.399999999999999" x14ac:dyDescent="0.3">
      <c r="A40" s="86"/>
      <c r="B40" s="87"/>
      <c r="C40" s="86"/>
      <c r="D40" s="86"/>
      <c r="E40" s="86"/>
    </row>
    <row r="41" spans="1:5" s="88" customFormat="1" ht="17.399999999999999" x14ac:dyDescent="0.3">
      <c r="A41" s="86"/>
      <c r="B41" s="87"/>
      <c r="C41" s="86"/>
      <c r="D41" s="86"/>
      <c r="E41" s="86"/>
    </row>
    <row r="42" spans="1:5" s="88" customFormat="1" ht="17.399999999999999" x14ac:dyDescent="0.3">
      <c r="A42" s="86"/>
      <c r="B42" s="87"/>
      <c r="C42" s="86"/>
      <c r="D42" s="86"/>
      <c r="E42" s="86"/>
    </row>
    <row r="43" spans="1:5" s="88" customFormat="1" ht="17.399999999999999" x14ac:dyDescent="0.3">
      <c r="A43" s="86"/>
      <c r="B43" s="87"/>
      <c r="C43" s="86"/>
      <c r="D43" s="86"/>
      <c r="E43" s="86"/>
    </row>
    <row r="44" spans="1:5" s="88" customFormat="1" ht="17.399999999999999" x14ac:dyDescent="0.3">
      <c r="A44" s="86"/>
      <c r="B44" s="87"/>
      <c r="C44" s="86"/>
      <c r="D44" s="86"/>
      <c r="E44" s="86"/>
    </row>
  </sheetData>
  <mergeCells count="1">
    <mergeCell ref="A1:E1"/>
  </mergeCells>
  <pageMargins left="0.25" right="0.25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Объявление СС</vt:lpstr>
      <vt:lpstr>Смета</vt:lpstr>
      <vt:lpstr>Бюллетень</vt:lpstr>
      <vt:lpstr>Лист регистрации</vt:lpstr>
      <vt:lpstr>Бюллетень!Область_печати</vt:lpstr>
      <vt:lpstr>'Лист регистрации'!Область_печати</vt:lpstr>
      <vt:lpstr>Смета!Область_печати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Ландман Лариса Викторовна</dc:creator>
  <cp:lastModifiedBy>Пользователь Windows</cp:lastModifiedBy>
  <cp:lastPrinted>2020-06-29T07:28:09Z</cp:lastPrinted>
  <dcterms:created xsi:type="dcterms:W3CDTF">2015-12-08T11:13:28Z</dcterms:created>
  <dcterms:modified xsi:type="dcterms:W3CDTF">2020-07-25T09:09:25Z</dcterms:modified>
</cp:coreProperties>
</file>